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710869\Desktop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工事費内訳書!$A$1:$G$129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工事費内訳書!$G$129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工事費内訳書!$I$129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20"/>
  <c r="G22"/>
  <c r="G26"/>
  <c r="G31"/>
  <c r="G38"/>
  <c r="G39"/>
  <c r="G48"/>
  <c r="G65"/>
  <c r="G68"/>
  <c r="G69"/>
  <c r="G75"/>
  <c r="G78"/>
  <c r="G80"/>
  <c r="G89"/>
  <c r="G96"/>
  <c r="G99"/>
  <c r="G101"/>
  <c r="G103"/>
  <c r="G104"/>
  <c r="G106"/>
  <c r="G108"/>
  <c r="G111"/>
  <c r="G113"/>
  <c r="G116"/>
  <c r="G118"/>
  <c r="G119"/>
  <c r="G120"/>
  <c r="G122"/>
  <c r="G123"/>
  <c r="G125"/>
  <c r="G128"/>
  <c r="G129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<sst xmlns="http://schemas.openxmlformats.org/spreadsheetml/2006/main">
  <si>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</si>
  <si>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</si>
  <si>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</si>
  <si>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</si>
  <si>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</si>
  <si>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Ｒ７徳耕　経営体　和田島　その６工事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</si>
  <si>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</si>
  <si>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</si>
  <si>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</si>
  <si>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</si>
  <si>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</si>
  <si>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</si>
  <si>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</si>
  <si>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</si>
  <si>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</si>
  <si>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</si>
  <si>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整地工
_x000d_</t>
  </si>
  <si>
    <t>表土扱い（ほ場整備工）（標準区画0.3ha以上）
_x000d_はぎ取り戻し(表土はぎ）</t>
  </si>
  <si>
    <t>ha</t>
  </si>
  <si>
    <t>表土扱い（ほ場整備工）（標準区画0.3ha以上）
_x000d_はぎ取り戻し(表土戻し+整地)</t>
  </si>
  <si>
    <t>基盤造成・畦畔築立（標準区画0.3ha以上）
_x000d_基盤切盛+畦畔築立+基盤整地</t>
  </si>
  <si>
    <t>雑物除去（ほ場整備工）
_x000d_</t>
  </si>
  <si>
    <t>耕起砕土
_x000d_砂質土</t>
  </si>
  <si>
    <t>整形仕上げ工
_x000d_</t>
  </si>
  <si>
    <t>畦畔整形工
_x000d_</t>
  </si>
  <si>
    <t>㎡</t>
  </si>
  <si>
    <t>進入路工
_x000d_</t>
  </si>
  <si>
    <t>法面整形
_x000d_</t>
  </si>
  <si>
    <t>路体（築堤）盛土・埋戻
_x000d_</t>
  </si>
  <si>
    <t>m3</t>
  </si>
  <si>
    <t>植生工
_x000d_</t>
  </si>
  <si>
    <t>付帯工
_x000d_</t>
  </si>
  <si>
    <t>田面排水口
_x000d_VU,200mm,直管(両差し口),4.0m管,0箇所,,,,,0箇所</t>
  </si>
  <si>
    <t>箇所</t>
  </si>
  <si>
    <t>コンクリート分水槽据付
_x000d_据付,80kgを超え200kg以下,無し</t>
  </si>
  <si>
    <t>基</t>
  </si>
  <si>
    <t>田面排水口
_x000d_重圧管φ200</t>
  </si>
  <si>
    <t>構造物取壊し工
_x000d_</t>
  </si>
  <si>
    <t>コンクリート構造物取壊し
_x000d_無筋Con</t>
  </si>
  <si>
    <t>コンクリート構造物取壊し
_x000d_有筋Con</t>
  </si>
  <si>
    <t>殻運搬
_x000d_無筋Con</t>
  </si>
  <si>
    <t>殻運搬
_x000d_有筋Con</t>
  </si>
  <si>
    <t>殻運搬・処理（産業廃棄物処分費）
_x000d_無筋Con</t>
  </si>
  <si>
    <t>殻運搬・処理（産業廃棄物処分費）
_x000d_有筋Con</t>
  </si>
  <si>
    <t>用水路工（管水路）
_x000d_</t>
  </si>
  <si>
    <t>管体土工
_x000d_</t>
  </si>
  <si>
    <t>床掘り
_x000d_</t>
  </si>
  <si>
    <t>砂基礎1
_x000d_流用土</t>
  </si>
  <si>
    <t>砂基礎2
_x000d_流用土</t>
  </si>
  <si>
    <t>埋戻1
_x000d_流用土</t>
  </si>
  <si>
    <t>埋戻2
_x000d_流用土</t>
  </si>
  <si>
    <t>埋戻3
_x000d_流用土</t>
  </si>
  <si>
    <t>埋戻4
_x000d_流用土</t>
  </si>
  <si>
    <t>埋設表示シート
_x000d_</t>
  </si>
  <si>
    <t>ｍ</t>
  </si>
  <si>
    <t>管体工
_x000d_</t>
  </si>
  <si>
    <t>硬質塩化ビニル管
_x000d_VPφ200</t>
  </si>
  <si>
    <t>硬質塩化ビニル管
_x000d_VUφ200</t>
  </si>
  <si>
    <t>硬質塩化ビニル管
_x000d_VUφ125</t>
  </si>
  <si>
    <t>硬質ポリ塩化ビニル管継手材
_x000d_曲管φ200*90°離脱防止機能付</t>
  </si>
  <si>
    <t>個</t>
  </si>
  <si>
    <t>硬質ポリ塩化ビニル管継手材
_x000d_曲管φ200*45°離脱防止機能付</t>
  </si>
  <si>
    <t>硬質ポリ塩化ビニル管継手材
_x000d_曲管φ200*22 1/2°離脱防止機能付</t>
  </si>
  <si>
    <t>硬質ポリ塩化ビニル管継手材
_x000d_曲管φ200*11 1/4°離脱防止機能付</t>
  </si>
  <si>
    <t>硬質ポリ塩化ビニル管継手材
_x000d_曲管φ200*5 5/8°離脱防止機能付</t>
  </si>
  <si>
    <t>硬質ポリ塩化ビニル管継手材
_x000d_曲管φ125*90°離脱防止機能付</t>
  </si>
  <si>
    <t>硬質ポリ塩化ビニル管継手材
_x000d_曲管φ125*5 5/8°離脱防止機能付</t>
  </si>
  <si>
    <t>硬質ポリ塩化ビニル管継手材
_x000d_T字管φ200*φ200　離脱防止機能付</t>
  </si>
  <si>
    <t>硬質ポリ塩化ビニル管継手材
_x000d_T字管φ200*φ75　離脱防止機能付</t>
  </si>
  <si>
    <t>硬質ポリ塩化ビニル管継手材
_x000d_片落管φ200*φ125　離脱防止機能付</t>
  </si>
  <si>
    <t>弁類
_x000d_制水弁φ200　7.5k</t>
  </si>
  <si>
    <t>制水弁保護工
_x000d_B-3型</t>
  </si>
  <si>
    <t>制水弁保護工
_x000d_B-4型</t>
  </si>
  <si>
    <t>末端工
_x000d_</t>
  </si>
  <si>
    <t>自動給水栓設置工
_x000d_50A</t>
  </si>
  <si>
    <t>自動給水栓設置工
_x000d_80A</t>
  </si>
  <si>
    <t>排水路工
_x000d_</t>
  </si>
  <si>
    <t>作業土工
_x000d_</t>
  </si>
  <si>
    <t>掘削
_x000d_表土剥取</t>
  </si>
  <si>
    <t>掘削
_x000d_</t>
  </si>
  <si>
    <t>埋戻
_x000d_</t>
  </si>
  <si>
    <t>盛土
_x000d_</t>
  </si>
  <si>
    <t>芝付
_x000d_野芝・高麗芝（全面張）,人工芝(幅 50cm程度)</t>
  </si>
  <si>
    <t>鉄筋コンクリートフリューム
_x000d_KF300</t>
  </si>
  <si>
    <t>鉄筋コンクリートフリューム
_x000d_KF350</t>
  </si>
  <si>
    <t>鉄筋コンクリートフリューム
_x000d_KF400</t>
  </si>
  <si>
    <t>暗渠工
_x000d_ヒューム管φ500</t>
  </si>
  <si>
    <t>暗渠工
_x000d_重圧管φ500</t>
  </si>
  <si>
    <t>暗渠工
_x000d_ヒューム管φ600</t>
  </si>
  <si>
    <t>暗渠工
_x000d_重圧管φ700</t>
  </si>
  <si>
    <t>大型フリューム
_x000d_600*600</t>
  </si>
  <si>
    <t>呑口工
_x000d_B1型</t>
  </si>
  <si>
    <t>呑口工
_x000d_B2型</t>
  </si>
  <si>
    <t>合流桝工
_x000d_1型（開口部等控除）</t>
  </si>
  <si>
    <t>合流桝工
_x000d_2型（開口部等控除）</t>
  </si>
  <si>
    <t>合流桝工
_x000d_3型（開口部等控除）</t>
  </si>
  <si>
    <t>既設水路取付工
_x000d_450×600</t>
  </si>
  <si>
    <t>舗装復旧工
_x000d_</t>
  </si>
  <si>
    <t>上層路盤（車道・路肩部）
_x000d_</t>
  </si>
  <si>
    <t>表層（車道・路肩部）
_x000d_</t>
  </si>
  <si>
    <t>既設道路擁壁復旧工
_x000d_GW28　L=6.8　φ700控除</t>
  </si>
  <si>
    <t>擁壁工
_x000d_GW28　L=6.8m　φ700控除</t>
  </si>
  <si>
    <t>ガイドパイプ撤去・設置工
_x000d_</t>
  </si>
  <si>
    <t>ガードパイプ撤去・設置
_x000d_</t>
  </si>
  <si>
    <t>道路工
_x000d_</t>
  </si>
  <si>
    <t>掘削工
_x000d_</t>
  </si>
  <si>
    <t>路床盛土工
_x000d_流用土</t>
  </si>
  <si>
    <t>路床盛土
_x000d_</t>
  </si>
  <si>
    <t>法面整形（盛土部・購入土）
_x000d_</t>
  </si>
  <si>
    <t>アスファルト舗装工
_x000d_隅切り部含む</t>
  </si>
  <si>
    <t>砂利舗装工
_x000d_隅切り部含む</t>
  </si>
  <si>
    <t>敷砂利
_x000d_</t>
  </si>
  <si>
    <t>直接工事費（仮設工）
_x000d_</t>
  </si>
  <si>
    <t>仮設工
_x000d_</t>
  </si>
  <si>
    <t>排水処理工
_x000d_</t>
  </si>
  <si>
    <t>排水ポンプ（仮設）
_x000d_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</si>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</sst>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+G11+G122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+G12+G118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+G13+G38+G68+G103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+G14+G20+G22+G26+G31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16</v>
      </c>
      <c r="D14" s="17"/>
      <c r="E14" s="18" t="s">
        <v>13</v>
      </c>
      <c r="F14" s="19">
        <v>1</v>
      </c>
      <c r="G14" s="20">
        <f>+G15+G16+G17+G18+G19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17</v>
      </c>
      <c r="E15" s="18" t="s">
        <v>18</v>
      </c>
      <c r="F15" s="19">
        <v>1.8200000000000001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18</v>
      </c>
      <c r="F16" s="19">
        <v>1.8200000000000001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20</v>
      </c>
      <c r="E17" s="18" t="s">
        <v>18</v>
      </c>
      <c r="F17" s="19">
        <v>1.8200000000000001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21</v>
      </c>
      <c r="E18" s="18" t="s">
        <v>18</v>
      </c>
      <c r="F18" s="19">
        <v>1.8200000000000001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22</v>
      </c>
      <c r="E19" s="18" t="s">
        <v>18</v>
      </c>
      <c r="F19" s="19">
        <v>1.8200000000000001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16" t="s">
        <v>23</v>
      </c>
      <c r="D20" s="17"/>
      <c r="E20" s="18" t="s">
        <v>13</v>
      </c>
      <c r="F20" s="19">
        <v>1</v>
      </c>
      <c r="G20" s="20">
        <f>+G21</f>
        <v>0</v>
      </c>
      <c r="H20" s="21"/>
      <c r="I20" s="22">
        <v>11</v>
      </c>
      <c r="J20" s="22">
        <v>3</v>
      </c>
    </row>
    <row r="21" ht="42" customHeight="1">
      <c r="A21" s="23"/>
      <c r="B21" s="24"/>
      <c r="C21" s="24"/>
      <c r="D21" s="25" t="s">
        <v>24</v>
      </c>
      <c r="E21" s="18" t="s">
        <v>25</v>
      </c>
      <c r="F21" s="19">
        <v>190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16" t="s">
        <v>26</v>
      </c>
      <c r="D22" s="17"/>
      <c r="E22" s="18" t="s">
        <v>13</v>
      </c>
      <c r="F22" s="19">
        <v>1</v>
      </c>
      <c r="G22" s="20">
        <f>+G23+G24+G25</f>
        <v>0</v>
      </c>
      <c r="H22" s="21"/>
      <c r="I22" s="22">
        <v>13</v>
      </c>
      <c r="J22" s="22">
        <v>3</v>
      </c>
    </row>
    <row r="23" ht="42" customHeight="1">
      <c r="A23" s="23"/>
      <c r="B23" s="24"/>
      <c r="C23" s="24"/>
      <c r="D23" s="25" t="s">
        <v>27</v>
      </c>
      <c r="E23" s="18" t="s">
        <v>25</v>
      </c>
      <c r="F23" s="19">
        <v>6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28</v>
      </c>
      <c r="E24" s="18" t="s">
        <v>29</v>
      </c>
      <c r="F24" s="19">
        <v>9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30</v>
      </c>
      <c r="E25" s="18" t="s">
        <v>25</v>
      </c>
      <c r="F25" s="19">
        <v>1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16" t="s">
        <v>31</v>
      </c>
      <c r="D26" s="17"/>
      <c r="E26" s="18" t="s">
        <v>13</v>
      </c>
      <c r="F26" s="19">
        <v>1</v>
      </c>
      <c r="G26" s="20">
        <f>+G27+G28+G29+G30</f>
        <v>0</v>
      </c>
      <c r="H26" s="21"/>
      <c r="I26" s="22">
        <v>17</v>
      </c>
      <c r="J26" s="22">
        <v>3</v>
      </c>
    </row>
    <row r="27" ht="42" customHeight="1">
      <c r="A27" s="23"/>
      <c r="B27" s="24"/>
      <c r="C27" s="24"/>
      <c r="D27" s="25" t="s">
        <v>32</v>
      </c>
      <c r="E27" s="18" t="s">
        <v>33</v>
      </c>
      <c r="F27" s="19">
        <v>5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34</v>
      </c>
      <c r="E28" s="18" t="s">
        <v>35</v>
      </c>
      <c r="F28" s="19">
        <v>5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36</v>
      </c>
      <c r="E29" s="18" t="s">
        <v>33</v>
      </c>
      <c r="F29" s="19">
        <v>2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34</v>
      </c>
      <c r="E30" s="18" t="s">
        <v>35</v>
      </c>
      <c r="F30" s="19">
        <v>2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16" t="s">
        <v>37</v>
      </c>
      <c r="D31" s="17"/>
      <c r="E31" s="18" t="s">
        <v>13</v>
      </c>
      <c r="F31" s="19">
        <v>1</v>
      </c>
      <c r="G31" s="20">
        <f>+G32+G33+G34+G35+G36+G37</f>
        <v>0</v>
      </c>
      <c r="H31" s="21"/>
      <c r="I31" s="22">
        <v>22</v>
      </c>
      <c r="J31" s="22">
        <v>3</v>
      </c>
    </row>
    <row r="32" ht="42" customHeight="1">
      <c r="A32" s="23"/>
      <c r="B32" s="24"/>
      <c r="C32" s="24"/>
      <c r="D32" s="25" t="s">
        <v>38</v>
      </c>
      <c r="E32" s="18" t="s">
        <v>29</v>
      </c>
      <c r="F32" s="19">
        <v>120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39</v>
      </c>
      <c r="E33" s="18" t="s">
        <v>29</v>
      </c>
      <c r="F33" s="19">
        <v>5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40</v>
      </c>
      <c r="E34" s="18" t="s">
        <v>29</v>
      </c>
      <c r="F34" s="19">
        <v>120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41</v>
      </c>
      <c r="E35" s="18" t="s">
        <v>29</v>
      </c>
      <c r="F35" s="19">
        <v>5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42</v>
      </c>
      <c r="E36" s="18" t="s">
        <v>29</v>
      </c>
      <c r="F36" s="19">
        <v>120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43</v>
      </c>
      <c r="E37" s="18" t="s">
        <v>29</v>
      </c>
      <c r="F37" s="19">
        <v>5</v>
      </c>
      <c r="G37" s="26"/>
      <c r="H37" s="21"/>
      <c r="I37" s="22">
        <v>28</v>
      </c>
      <c r="J37" s="22">
        <v>4</v>
      </c>
    </row>
    <row r="38" ht="42" customHeight="1">
      <c r="A38" s="23"/>
      <c r="B38" s="16" t="s">
        <v>44</v>
      </c>
      <c r="C38" s="16"/>
      <c r="D38" s="17"/>
      <c r="E38" s="18" t="s">
        <v>13</v>
      </c>
      <c r="F38" s="19">
        <v>1</v>
      </c>
      <c r="G38" s="20">
        <f>+G39+G48+G65</f>
        <v>0</v>
      </c>
      <c r="H38" s="21"/>
      <c r="I38" s="22">
        <v>29</v>
      </c>
      <c r="J38" s="22">
        <v>2</v>
      </c>
    </row>
    <row r="39" ht="42" customHeight="1">
      <c r="A39" s="23"/>
      <c r="B39" s="24"/>
      <c r="C39" s="16" t="s">
        <v>45</v>
      </c>
      <c r="D39" s="17"/>
      <c r="E39" s="18" t="s">
        <v>13</v>
      </c>
      <c r="F39" s="19">
        <v>1</v>
      </c>
      <c r="G39" s="20">
        <f>+G40+G41+G42+G43+G44+G45+G46+G47</f>
        <v>0</v>
      </c>
      <c r="H39" s="21"/>
      <c r="I39" s="22">
        <v>30</v>
      </c>
      <c r="J39" s="22">
        <v>3</v>
      </c>
    </row>
    <row r="40" ht="42" customHeight="1">
      <c r="A40" s="23"/>
      <c r="B40" s="24"/>
      <c r="C40" s="24"/>
      <c r="D40" s="25" t="s">
        <v>46</v>
      </c>
      <c r="E40" s="18" t="s">
        <v>29</v>
      </c>
      <c r="F40" s="19">
        <v>98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47</v>
      </c>
      <c r="E41" s="18" t="s">
        <v>29</v>
      </c>
      <c r="F41" s="19">
        <v>1</v>
      </c>
      <c r="G41" s="26"/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48</v>
      </c>
      <c r="E42" s="18" t="s">
        <v>29</v>
      </c>
      <c r="F42" s="19">
        <v>4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49</v>
      </c>
      <c r="E43" s="18" t="s">
        <v>29</v>
      </c>
      <c r="F43" s="19">
        <v>14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24"/>
      <c r="D44" s="25" t="s">
        <v>50</v>
      </c>
      <c r="E44" s="18" t="s">
        <v>29</v>
      </c>
      <c r="F44" s="19">
        <v>61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24"/>
      <c r="D45" s="25" t="s">
        <v>51</v>
      </c>
      <c r="E45" s="18" t="s">
        <v>29</v>
      </c>
      <c r="F45" s="19">
        <v>6</v>
      </c>
      <c r="G45" s="26"/>
      <c r="H45" s="21"/>
      <c r="I45" s="22">
        <v>36</v>
      </c>
      <c r="J45" s="22">
        <v>4</v>
      </c>
    </row>
    <row r="46" ht="42" customHeight="1">
      <c r="A46" s="23"/>
      <c r="B46" s="24"/>
      <c r="C46" s="24"/>
      <c r="D46" s="25" t="s">
        <v>52</v>
      </c>
      <c r="E46" s="18" t="s">
        <v>29</v>
      </c>
      <c r="F46" s="19">
        <v>5</v>
      </c>
      <c r="G46" s="26"/>
      <c r="H46" s="21"/>
      <c r="I46" s="22">
        <v>37</v>
      </c>
      <c r="J46" s="22">
        <v>4</v>
      </c>
    </row>
    <row r="47" ht="42" customHeight="1">
      <c r="A47" s="23"/>
      <c r="B47" s="24"/>
      <c r="C47" s="24"/>
      <c r="D47" s="25" t="s">
        <v>53</v>
      </c>
      <c r="E47" s="18" t="s">
        <v>54</v>
      </c>
      <c r="F47" s="19">
        <v>26</v>
      </c>
      <c r="G47" s="26"/>
      <c r="H47" s="21"/>
      <c r="I47" s="22">
        <v>38</v>
      </c>
      <c r="J47" s="22">
        <v>4</v>
      </c>
    </row>
    <row r="48" ht="42" customHeight="1">
      <c r="A48" s="23"/>
      <c r="B48" s="24"/>
      <c r="C48" s="16" t="s">
        <v>55</v>
      </c>
      <c r="D48" s="17"/>
      <c r="E48" s="18" t="s">
        <v>13</v>
      </c>
      <c r="F48" s="19">
        <v>1</v>
      </c>
      <c r="G48" s="20">
        <f>+G49+G50+G51+G52+G53+G54+G55+G56+G57+G58+G59+G60+G61+G62+G63+G64</f>
        <v>0</v>
      </c>
      <c r="H48" s="21"/>
      <c r="I48" s="22">
        <v>39</v>
      </c>
      <c r="J48" s="22">
        <v>3</v>
      </c>
    </row>
    <row r="49" ht="42" customHeight="1">
      <c r="A49" s="23"/>
      <c r="B49" s="24"/>
      <c r="C49" s="24"/>
      <c r="D49" s="25" t="s">
        <v>56</v>
      </c>
      <c r="E49" s="18" t="s">
        <v>54</v>
      </c>
      <c r="F49" s="19">
        <v>30.300000000000001</v>
      </c>
      <c r="G49" s="26"/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57</v>
      </c>
      <c r="E50" s="18" t="s">
        <v>54</v>
      </c>
      <c r="F50" s="19">
        <v>162.30000000000001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58</v>
      </c>
      <c r="E51" s="18" t="s">
        <v>54</v>
      </c>
      <c r="F51" s="19">
        <v>4.2999999999999998</v>
      </c>
      <c r="G51" s="26"/>
      <c r="H51" s="21"/>
      <c r="I51" s="22">
        <v>42</v>
      </c>
      <c r="J51" s="22">
        <v>4</v>
      </c>
    </row>
    <row r="52" ht="42" customHeight="1">
      <c r="A52" s="23"/>
      <c r="B52" s="24"/>
      <c r="C52" s="24"/>
      <c r="D52" s="25" t="s">
        <v>59</v>
      </c>
      <c r="E52" s="18" t="s">
        <v>60</v>
      </c>
      <c r="F52" s="19">
        <v>4</v>
      </c>
      <c r="G52" s="26"/>
      <c r="H52" s="21"/>
      <c r="I52" s="22">
        <v>43</v>
      </c>
      <c r="J52" s="22">
        <v>4</v>
      </c>
    </row>
    <row r="53" ht="42" customHeight="1">
      <c r="A53" s="23"/>
      <c r="B53" s="24"/>
      <c r="C53" s="24"/>
      <c r="D53" s="25" t="s">
        <v>61</v>
      </c>
      <c r="E53" s="18" t="s">
        <v>60</v>
      </c>
      <c r="F53" s="19">
        <v>2</v>
      </c>
      <c r="G53" s="26"/>
      <c r="H53" s="21"/>
      <c r="I53" s="22">
        <v>44</v>
      </c>
      <c r="J53" s="22">
        <v>4</v>
      </c>
    </row>
    <row r="54" ht="42" customHeight="1">
      <c r="A54" s="23"/>
      <c r="B54" s="24"/>
      <c r="C54" s="24"/>
      <c r="D54" s="25" t="s">
        <v>62</v>
      </c>
      <c r="E54" s="18" t="s">
        <v>60</v>
      </c>
      <c r="F54" s="19">
        <v>6</v>
      </c>
      <c r="G54" s="26"/>
      <c r="H54" s="21"/>
      <c r="I54" s="22">
        <v>45</v>
      </c>
      <c r="J54" s="22">
        <v>4</v>
      </c>
    </row>
    <row r="55" ht="42" customHeight="1">
      <c r="A55" s="23"/>
      <c r="B55" s="24"/>
      <c r="C55" s="24"/>
      <c r="D55" s="25" t="s">
        <v>63</v>
      </c>
      <c r="E55" s="18" t="s">
        <v>60</v>
      </c>
      <c r="F55" s="19">
        <v>1</v>
      </c>
      <c r="G55" s="26"/>
      <c r="H55" s="21"/>
      <c r="I55" s="22">
        <v>46</v>
      </c>
      <c r="J55" s="22">
        <v>4</v>
      </c>
    </row>
    <row r="56" ht="42" customHeight="1">
      <c r="A56" s="23"/>
      <c r="B56" s="24"/>
      <c r="C56" s="24"/>
      <c r="D56" s="25" t="s">
        <v>64</v>
      </c>
      <c r="E56" s="18" t="s">
        <v>60</v>
      </c>
      <c r="F56" s="19">
        <v>2</v>
      </c>
      <c r="G56" s="26"/>
      <c r="H56" s="21"/>
      <c r="I56" s="22">
        <v>47</v>
      </c>
      <c r="J56" s="22">
        <v>4</v>
      </c>
    </row>
    <row r="57" ht="42" customHeight="1">
      <c r="A57" s="23"/>
      <c r="B57" s="24"/>
      <c r="C57" s="24"/>
      <c r="D57" s="25" t="s">
        <v>65</v>
      </c>
      <c r="E57" s="18" t="s">
        <v>60</v>
      </c>
      <c r="F57" s="19">
        <v>1</v>
      </c>
      <c r="G57" s="26"/>
      <c r="H57" s="21"/>
      <c r="I57" s="22">
        <v>48</v>
      </c>
      <c r="J57" s="22">
        <v>4</v>
      </c>
    </row>
    <row r="58" ht="42" customHeight="1">
      <c r="A58" s="23"/>
      <c r="B58" s="24"/>
      <c r="C58" s="24"/>
      <c r="D58" s="25" t="s">
        <v>66</v>
      </c>
      <c r="E58" s="18" t="s">
        <v>60</v>
      </c>
      <c r="F58" s="19">
        <v>1</v>
      </c>
      <c r="G58" s="26"/>
      <c r="H58" s="21"/>
      <c r="I58" s="22">
        <v>49</v>
      </c>
      <c r="J58" s="22">
        <v>4</v>
      </c>
    </row>
    <row r="59" ht="42" customHeight="1">
      <c r="A59" s="23"/>
      <c r="B59" s="24"/>
      <c r="C59" s="24"/>
      <c r="D59" s="25" t="s">
        <v>67</v>
      </c>
      <c r="E59" s="18" t="s">
        <v>60</v>
      </c>
      <c r="F59" s="19">
        <v>1</v>
      </c>
      <c r="G59" s="26"/>
      <c r="H59" s="21"/>
      <c r="I59" s="22">
        <v>50</v>
      </c>
      <c r="J59" s="22">
        <v>4</v>
      </c>
    </row>
    <row r="60" ht="42" customHeight="1">
      <c r="A60" s="23"/>
      <c r="B60" s="24"/>
      <c r="C60" s="24"/>
      <c r="D60" s="25" t="s">
        <v>68</v>
      </c>
      <c r="E60" s="18" t="s">
        <v>60</v>
      </c>
      <c r="F60" s="19">
        <v>4</v>
      </c>
      <c r="G60" s="26"/>
      <c r="H60" s="21"/>
      <c r="I60" s="22">
        <v>51</v>
      </c>
      <c r="J60" s="22">
        <v>4</v>
      </c>
    </row>
    <row r="61" ht="42" customHeight="1">
      <c r="A61" s="23"/>
      <c r="B61" s="24"/>
      <c r="C61" s="24"/>
      <c r="D61" s="25" t="s">
        <v>69</v>
      </c>
      <c r="E61" s="18" t="s">
        <v>60</v>
      </c>
      <c r="F61" s="19">
        <v>1</v>
      </c>
      <c r="G61" s="26"/>
      <c r="H61" s="21"/>
      <c r="I61" s="22">
        <v>52</v>
      </c>
      <c r="J61" s="22">
        <v>4</v>
      </c>
    </row>
    <row r="62" ht="42" customHeight="1">
      <c r="A62" s="23"/>
      <c r="B62" s="24"/>
      <c r="C62" s="24"/>
      <c r="D62" s="25" t="s">
        <v>70</v>
      </c>
      <c r="E62" s="18" t="s">
        <v>35</v>
      </c>
      <c r="F62" s="19">
        <v>2</v>
      </c>
      <c r="G62" s="26"/>
      <c r="H62" s="21"/>
      <c r="I62" s="22">
        <v>53</v>
      </c>
      <c r="J62" s="22">
        <v>4</v>
      </c>
    </row>
    <row r="63" ht="42" customHeight="1">
      <c r="A63" s="23"/>
      <c r="B63" s="24"/>
      <c r="C63" s="24"/>
      <c r="D63" s="25" t="s">
        <v>71</v>
      </c>
      <c r="E63" s="18" t="s">
        <v>13</v>
      </c>
      <c r="F63" s="19">
        <v>1</v>
      </c>
      <c r="G63" s="26"/>
      <c r="H63" s="21"/>
      <c r="I63" s="22">
        <v>54</v>
      </c>
      <c r="J63" s="22">
        <v>4</v>
      </c>
    </row>
    <row r="64" ht="42" customHeight="1">
      <c r="A64" s="23"/>
      <c r="B64" s="24"/>
      <c r="C64" s="24"/>
      <c r="D64" s="25" t="s">
        <v>72</v>
      </c>
      <c r="E64" s="18" t="s">
        <v>13</v>
      </c>
      <c r="F64" s="19">
        <v>1</v>
      </c>
      <c r="G64" s="26"/>
      <c r="H64" s="21"/>
      <c r="I64" s="22">
        <v>55</v>
      </c>
      <c r="J64" s="22">
        <v>4</v>
      </c>
    </row>
    <row r="65" ht="42" customHeight="1">
      <c r="A65" s="23"/>
      <c r="B65" s="24"/>
      <c r="C65" s="16" t="s">
        <v>73</v>
      </c>
      <c r="D65" s="17"/>
      <c r="E65" s="18" t="s">
        <v>13</v>
      </c>
      <c r="F65" s="19">
        <v>1</v>
      </c>
      <c r="G65" s="20">
        <f>+G66+G67</f>
        <v>0</v>
      </c>
      <c r="H65" s="21"/>
      <c r="I65" s="22">
        <v>56</v>
      </c>
      <c r="J65" s="22">
        <v>3</v>
      </c>
    </row>
    <row r="66" ht="42" customHeight="1">
      <c r="A66" s="23"/>
      <c r="B66" s="24"/>
      <c r="C66" s="24"/>
      <c r="D66" s="25" t="s">
        <v>74</v>
      </c>
      <c r="E66" s="18" t="s">
        <v>33</v>
      </c>
      <c r="F66" s="19">
        <v>1</v>
      </c>
      <c r="G66" s="26"/>
      <c r="H66" s="21"/>
      <c r="I66" s="22">
        <v>57</v>
      </c>
      <c r="J66" s="22">
        <v>4</v>
      </c>
    </row>
    <row r="67" ht="42" customHeight="1">
      <c r="A67" s="23"/>
      <c r="B67" s="24"/>
      <c r="C67" s="24"/>
      <c r="D67" s="25" t="s">
        <v>75</v>
      </c>
      <c r="E67" s="18" t="s">
        <v>33</v>
      </c>
      <c r="F67" s="19">
        <v>3</v>
      </c>
      <c r="G67" s="26"/>
      <c r="H67" s="21"/>
      <c r="I67" s="22">
        <v>58</v>
      </c>
      <c r="J67" s="22">
        <v>4</v>
      </c>
    </row>
    <row r="68" ht="42" customHeight="1">
      <c r="A68" s="23"/>
      <c r="B68" s="16" t="s">
        <v>76</v>
      </c>
      <c r="C68" s="16"/>
      <c r="D68" s="17"/>
      <c r="E68" s="18" t="s">
        <v>13</v>
      </c>
      <c r="F68" s="19">
        <v>1</v>
      </c>
      <c r="G68" s="20">
        <f>+G69+G75+G78+G80+G89+G96+G99+G101</f>
        <v>0</v>
      </c>
      <c r="H68" s="21"/>
      <c r="I68" s="22">
        <v>59</v>
      </c>
      <c r="J68" s="22">
        <v>2</v>
      </c>
    </row>
    <row r="69" ht="42" customHeight="1">
      <c r="A69" s="23"/>
      <c r="B69" s="24"/>
      <c r="C69" s="16" t="s">
        <v>77</v>
      </c>
      <c r="D69" s="17"/>
      <c r="E69" s="18" t="s">
        <v>13</v>
      </c>
      <c r="F69" s="19">
        <v>1</v>
      </c>
      <c r="G69" s="20">
        <f>+G70+G71+G72+G73+G74</f>
        <v>0</v>
      </c>
      <c r="H69" s="21"/>
      <c r="I69" s="22">
        <v>60</v>
      </c>
      <c r="J69" s="22">
        <v>3</v>
      </c>
    </row>
    <row r="70" ht="42" customHeight="1">
      <c r="A70" s="23"/>
      <c r="B70" s="24"/>
      <c r="C70" s="24"/>
      <c r="D70" s="25" t="s">
        <v>78</v>
      </c>
      <c r="E70" s="18" t="s">
        <v>29</v>
      </c>
      <c r="F70" s="19">
        <v>230</v>
      </c>
      <c r="G70" s="26"/>
      <c r="H70" s="21"/>
      <c r="I70" s="22">
        <v>61</v>
      </c>
      <c r="J70" s="22">
        <v>4</v>
      </c>
    </row>
    <row r="71" ht="42" customHeight="1">
      <c r="A71" s="23"/>
      <c r="B71" s="24"/>
      <c r="C71" s="24"/>
      <c r="D71" s="25" t="s">
        <v>79</v>
      </c>
      <c r="E71" s="18" t="s">
        <v>29</v>
      </c>
      <c r="F71" s="19">
        <v>73</v>
      </c>
      <c r="G71" s="26"/>
      <c r="H71" s="21"/>
      <c r="I71" s="22">
        <v>62</v>
      </c>
      <c r="J71" s="22">
        <v>4</v>
      </c>
    </row>
    <row r="72" ht="42" customHeight="1">
      <c r="A72" s="23"/>
      <c r="B72" s="24"/>
      <c r="C72" s="24"/>
      <c r="D72" s="25" t="s">
        <v>46</v>
      </c>
      <c r="E72" s="18" t="s">
        <v>29</v>
      </c>
      <c r="F72" s="19">
        <v>390</v>
      </c>
      <c r="G72" s="26"/>
      <c r="H72" s="21"/>
      <c r="I72" s="22">
        <v>63</v>
      </c>
      <c r="J72" s="22">
        <v>4</v>
      </c>
    </row>
    <row r="73" ht="42" customHeight="1">
      <c r="A73" s="23"/>
      <c r="B73" s="24"/>
      <c r="C73" s="24"/>
      <c r="D73" s="25" t="s">
        <v>80</v>
      </c>
      <c r="E73" s="18" t="s">
        <v>29</v>
      </c>
      <c r="F73" s="19">
        <v>240</v>
      </c>
      <c r="G73" s="26"/>
      <c r="H73" s="21"/>
      <c r="I73" s="22">
        <v>64</v>
      </c>
      <c r="J73" s="22">
        <v>4</v>
      </c>
    </row>
    <row r="74" ht="42" customHeight="1">
      <c r="A74" s="23"/>
      <c r="B74" s="24"/>
      <c r="C74" s="24"/>
      <c r="D74" s="25" t="s">
        <v>81</v>
      </c>
      <c r="E74" s="18" t="s">
        <v>29</v>
      </c>
      <c r="F74" s="19">
        <v>350</v>
      </c>
      <c r="G74" s="26"/>
      <c r="H74" s="21"/>
      <c r="I74" s="22">
        <v>65</v>
      </c>
      <c r="J74" s="22">
        <v>4</v>
      </c>
    </row>
    <row r="75" ht="42" customHeight="1">
      <c r="A75" s="23"/>
      <c r="B75" s="24"/>
      <c r="C75" s="16" t="s">
        <v>23</v>
      </c>
      <c r="D75" s="17"/>
      <c r="E75" s="18" t="s">
        <v>13</v>
      </c>
      <c r="F75" s="19">
        <v>1</v>
      </c>
      <c r="G75" s="20">
        <f>+G76+G77</f>
        <v>0</v>
      </c>
      <c r="H75" s="21"/>
      <c r="I75" s="22">
        <v>66</v>
      </c>
      <c r="J75" s="22">
        <v>3</v>
      </c>
    </row>
    <row r="76" ht="42" customHeight="1">
      <c r="A76" s="23"/>
      <c r="B76" s="24"/>
      <c r="C76" s="24"/>
      <c r="D76" s="25" t="s">
        <v>27</v>
      </c>
      <c r="E76" s="18" t="s">
        <v>25</v>
      </c>
      <c r="F76" s="19">
        <v>94</v>
      </c>
      <c r="G76" s="26"/>
      <c r="H76" s="21"/>
      <c r="I76" s="22">
        <v>67</v>
      </c>
      <c r="J76" s="22">
        <v>4</v>
      </c>
    </row>
    <row r="77" ht="42" customHeight="1">
      <c r="A77" s="23"/>
      <c r="B77" s="24"/>
      <c r="C77" s="24"/>
      <c r="D77" s="25" t="s">
        <v>27</v>
      </c>
      <c r="E77" s="18" t="s">
        <v>25</v>
      </c>
      <c r="F77" s="19">
        <v>850</v>
      </c>
      <c r="G77" s="26"/>
      <c r="H77" s="21"/>
      <c r="I77" s="22">
        <v>68</v>
      </c>
      <c r="J77" s="22">
        <v>4</v>
      </c>
    </row>
    <row r="78" ht="42" customHeight="1">
      <c r="A78" s="23"/>
      <c r="B78" s="24"/>
      <c r="C78" s="16" t="s">
        <v>30</v>
      </c>
      <c r="D78" s="17"/>
      <c r="E78" s="18" t="s">
        <v>13</v>
      </c>
      <c r="F78" s="19">
        <v>1</v>
      </c>
      <c r="G78" s="20">
        <f>+G79</f>
        <v>0</v>
      </c>
      <c r="H78" s="21"/>
      <c r="I78" s="22">
        <v>69</v>
      </c>
      <c r="J78" s="22">
        <v>3</v>
      </c>
    </row>
    <row r="79" ht="42" customHeight="1">
      <c r="A79" s="23"/>
      <c r="B79" s="24"/>
      <c r="C79" s="24"/>
      <c r="D79" s="25" t="s">
        <v>82</v>
      </c>
      <c r="E79" s="18" t="s">
        <v>25</v>
      </c>
      <c r="F79" s="19">
        <v>500</v>
      </c>
      <c r="G79" s="26"/>
      <c r="H79" s="21"/>
      <c r="I79" s="22">
        <v>70</v>
      </c>
      <c r="J79" s="22">
        <v>4</v>
      </c>
    </row>
    <row r="80" ht="42" customHeight="1">
      <c r="A80" s="23"/>
      <c r="B80" s="24"/>
      <c r="C80" s="16" t="s">
        <v>76</v>
      </c>
      <c r="D80" s="17"/>
      <c r="E80" s="18" t="s">
        <v>13</v>
      </c>
      <c r="F80" s="19">
        <v>1</v>
      </c>
      <c r="G80" s="20">
        <f>+G81+G82+G83+G84+G85+G86+G87+G88</f>
        <v>0</v>
      </c>
      <c r="H80" s="21"/>
      <c r="I80" s="22">
        <v>71</v>
      </c>
      <c r="J80" s="22">
        <v>3</v>
      </c>
    </row>
    <row r="81" ht="42" customHeight="1">
      <c r="A81" s="23"/>
      <c r="B81" s="24"/>
      <c r="C81" s="24"/>
      <c r="D81" s="25" t="s">
        <v>83</v>
      </c>
      <c r="E81" s="18" t="s">
        <v>54</v>
      </c>
      <c r="F81" s="19">
        <v>288.60000000000002</v>
      </c>
      <c r="G81" s="26"/>
      <c r="H81" s="21"/>
      <c r="I81" s="22">
        <v>72</v>
      </c>
      <c r="J81" s="22">
        <v>4</v>
      </c>
    </row>
    <row r="82" ht="42" customHeight="1">
      <c r="A82" s="23"/>
      <c r="B82" s="24"/>
      <c r="C82" s="24"/>
      <c r="D82" s="25" t="s">
        <v>84</v>
      </c>
      <c r="E82" s="18" t="s">
        <v>54</v>
      </c>
      <c r="F82" s="19">
        <v>16.899999999999999</v>
      </c>
      <c r="G82" s="26"/>
      <c r="H82" s="21"/>
      <c r="I82" s="22">
        <v>73</v>
      </c>
      <c r="J82" s="22">
        <v>4</v>
      </c>
    </row>
    <row r="83" ht="42" customHeight="1">
      <c r="A83" s="23"/>
      <c r="B83" s="24"/>
      <c r="C83" s="24"/>
      <c r="D83" s="25" t="s">
        <v>85</v>
      </c>
      <c r="E83" s="18" t="s">
        <v>54</v>
      </c>
      <c r="F83" s="19">
        <v>175.30000000000001</v>
      </c>
      <c r="G83" s="26"/>
      <c r="H83" s="21"/>
      <c r="I83" s="22">
        <v>74</v>
      </c>
      <c r="J83" s="22">
        <v>4</v>
      </c>
    </row>
    <row r="84" ht="42" customHeight="1">
      <c r="A84" s="23"/>
      <c r="B84" s="24"/>
      <c r="C84" s="24"/>
      <c r="D84" s="25" t="s">
        <v>86</v>
      </c>
      <c r="E84" s="18" t="s">
        <v>54</v>
      </c>
      <c r="F84" s="19">
        <v>4</v>
      </c>
      <c r="G84" s="26"/>
      <c r="H84" s="21"/>
      <c r="I84" s="22">
        <v>75</v>
      </c>
      <c r="J84" s="22">
        <v>4</v>
      </c>
    </row>
    <row r="85" ht="42" customHeight="1">
      <c r="A85" s="23"/>
      <c r="B85" s="24"/>
      <c r="C85" s="24"/>
      <c r="D85" s="25" t="s">
        <v>87</v>
      </c>
      <c r="E85" s="18" t="s">
        <v>54</v>
      </c>
      <c r="F85" s="19">
        <v>19</v>
      </c>
      <c r="G85" s="26"/>
      <c r="H85" s="21"/>
      <c r="I85" s="22">
        <v>76</v>
      </c>
      <c r="J85" s="22">
        <v>4</v>
      </c>
    </row>
    <row r="86" ht="42" customHeight="1">
      <c r="A86" s="23"/>
      <c r="B86" s="24"/>
      <c r="C86" s="24"/>
      <c r="D86" s="25" t="s">
        <v>88</v>
      </c>
      <c r="E86" s="18" t="s">
        <v>54</v>
      </c>
      <c r="F86" s="19">
        <v>4</v>
      </c>
      <c r="G86" s="26"/>
      <c r="H86" s="21"/>
      <c r="I86" s="22">
        <v>77</v>
      </c>
      <c r="J86" s="22">
        <v>4</v>
      </c>
    </row>
    <row r="87" ht="42" customHeight="1">
      <c r="A87" s="23"/>
      <c r="B87" s="24"/>
      <c r="C87" s="24"/>
      <c r="D87" s="25" t="s">
        <v>89</v>
      </c>
      <c r="E87" s="18" t="s">
        <v>54</v>
      </c>
      <c r="F87" s="19">
        <v>12.5</v>
      </c>
      <c r="G87" s="26"/>
      <c r="H87" s="21"/>
      <c r="I87" s="22">
        <v>78</v>
      </c>
      <c r="J87" s="22">
        <v>4</v>
      </c>
    </row>
    <row r="88" ht="42" customHeight="1">
      <c r="A88" s="23"/>
      <c r="B88" s="24"/>
      <c r="C88" s="24"/>
      <c r="D88" s="25" t="s">
        <v>90</v>
      </c>
      <c r="E88" s="18" t="s">
        <v>54</v>
      </c>
      <c r="F88" s="19">
        <v>83.900000000000006</v>
      </c>
      <c r="G88" s="26"/>
      <c r="H88" s="21"/>
      <c r="I88" s="22">
        <v>79</v>
      </c>
      <c r="J88" s="22">
        <v>4</v>
      </c>
    </row>
    <row r="89" ht="42" customHeight="1">
      <c r="A89" s="23"/>
      <c r="B89" s="24"/>
      <c r="C89" s="16" t="s">
        <v>31</v>
      </c>
      <c r="D89" s="17"/>
      <c r="E89" s="18" t="s">
        <v>13</v>
      </c>
      <c r="F89" s="19">
        <v>1</v>
      </c>
      <c r="G89" s="20">
        <f>+G90+G91+G92+G93+G94+G95</f>
        <v>0</v>
      </c>
      <c r="H89" s="21"/>
      <c r="I89" s="22">
        <v>80</v>
      </c>
      <c r="J89" s="22">
        <v>3</v>
      </c>
    </row>
    <row r="90" ht="42" customHeight="1">
      <c r="A90" s="23"/>
      <c r="B90" s="24"/>
      <c r="C90" s="24"/>
      <c r="D90" s="25" t="s">
        <v>91</v>
      </c>
      <c r="E90" s="18" t="s">
        <v>33</v>
      </c>
      <c r="F90" s="19">
        <v>3</v>
      </c>
      <c r="G90" s="26"/>
      <c r="H90" s="21"/>
      <c r="I90" s="22">
        <v>81</v>
      </c>
      <c r="J90" s="22">
        <v>4</v>
      </c>
    </row>
    <row r="91" ht="42" customHeight="1">
      <c r="A91" s="23"/>
      <c r="B91" s="24"/>
      <c r="C91" s="24"/>
      <c r="D91" s="25" t="s">
        <v>92</v>
      </c>
      <c r="E91" s="18" t="s">
        <v>33</v>
      </c>
      <c r="F91" s="19">
        <v>1</v>
      </c>
      <c r="G91" s="26"/>
      <c r="H91" s="21"/>
      <c r="I91" s="22">
        <v>82</v>
      </c>
      <c r="J91" s="22">
        <v>4</v>
      </c>
    </row>
    <row r="92" ht="42" customHeight="1">
      <c r="A92" s="23"/>
      <c r="B92" s="24"/>
      <c r="C92" s="24"/>
      <c r="D92" s="25" t="s">
        <v>93</v>
      </c>
      <c r="E92" s="18" t="s">
        <v>33</v>
      </c>
      <c r="F92" s="19">
        <v>12</v>
      </c>
      <c r="G92" s="26"/>
      <c r="H92" s="21"/>
      <c r="I92" s="22">
        <v>83</v>
      </c>
      <c r="J92" s="22">
        <v>4</v>
      </c>
    </row>
    <row r="93" ht="42" customHeight="1">
      <c r="A93" s="23"/>
      <c r="B93" s="24"/>
      <c r="C93" s="24"/>
      <c r="D93" s="25" t="s">
        <v>94</v>
      </c>
      <c r="E93" s="18" t="s">
        <v>33</v>
      </c>
      <c r="F93" s="19">
        <v>3</v>
      </c>
      <c r="G93" s="26"/>
      <c r="H93" s="21"/>
      <c r="I93" s="22">
        <v>84</v>
      </c>
      <c r="J93" s="22">
        <v>4</v>
      </c>
    </row>
    <row r="94" ht="42" customHeight="1">
      <c r="A94" s="23"/>
      <c r="B94" s="24"/>
      <c r="C94" s="24"/>
      <c r="D94" s="25" t="s">
        <v>95</v>
      </c>
      <c r="E94" s="18" t="s">
        <v>33</v>
      </c>
      <c r="F94" s="19">
        <v>8</v>
      </c>
      <c r="G94" s="26"/>
      <c r="H94" s="21"/>
      <c r="I94" s="22">
        <v>85</v>
      </c>
      <c r="J94" s="22">
        <v>4</v>
      </c>
    </row>
    <row r="95" ht="42" customHeight="1">
      <c r="A95" s="23"/>
      <c r="B95" s="24"/>
      <c r="C95" s="24"/>
      <c r="D95" s="25" t="s">
        <v>96</v>
      </c>
      <c r="E95" s="18" t="s">
        <v>13</v>
      </c>
      <c r="F95" s="19">
        <v>1</v>
      </c>
      <c r="G95" s="26"/>
      <c r="H95" s="21"/>
      <c r="I95" s="22">
        <v>86</v>
      </c>
      <c r="J95" s="22">
        <v>4</v>
      </c>
    </row>
    <row r="96" ht="42" customHeight="1">
      <c r="A96" s="23"/>
      <c r="B96" s="24"/>
      <c r="C96" s="16" t="s">
        <v>97</v>
      </c>
      <c r="D96" s="17"/>
      <c r="E96" s="18" t="s">
        <v>13</v>
      </c>
      <c r="F96" s="19">
        <v>1</v>
      </c>
      <c r="G96" s="20">
        <f>+G97+G98</f>
        <v>0</v>
      </c>
      <c r="H96" s="21"/>
      <c r="I96" s="22">
        <v>87</v>
      </c>
      <c r="J96" s="22">
        <v>3</v>
      </c>
    </row>
    <row r="97" ht="42" customHeight="1">
      <c r="A97" s="23"/>
      <c r="B97" s="24"/>
      <c r="C97" s="24"/>
      <c r="D97" s="25" t="s">
        <v>98</v>
      </c>
      <c r="E97" s="18" t="s">
        <v>25</v>
      </c>
      <c r="F97" s="19">
        <v>19</v>
      </c>
      <c r="G97" s="26"/>
      <c r="H97" s="21"/>
      <c r="I97" s="22">
        <v>88</v>
      </c>
      <c r="J97" s="22">
        <v>4</v>
      </c>
    </row>
    <row r="98" ht="42" customHeight="1">
      <c r="A98" s="23"/>
      <c r="B98" s="24"/>
      <c r="C98" s="24"/>
      <c r="D98" s="25" t="s">
        <v>99</v>
      </c>
      <c r="E98" s="18" t="s">
        <v>25</v>
      </c>
      <c r="F98" s="19">
        <v>19</v>
      </c>
      <c r="G98" s="26"/>
      <c r="H98" s="21"/>
      <c r="I98" s="22">
        <v>89</v>
      </c>
      <c r="J98" s="22">
        <v>4</v>
      </c>
    </row>
    <row r="99" ht="42" customHeight="1">
      <c r="A99" s="23"/>
      <c r="B99" s="24"/>
      <c r="C99" s="16" t="s">
        <v>100</v>
      </c>
      <c r="D99" s="17"/>
      <c r="E99" s="18" t="s">
        <v>13</v>
      </c>
      <c r="F99" s="19">
        <v>1</v>
      </c>
      <c r="G99" s="20">
        <f>+G100</f>
        <v>0</v>
      </c>
      <c r="H99" s="21"/>
      <c r="I99" s="22">
        <v>90</v>
      </c>
      <c r="J99" s="22">
        <v>3</v>
      </c>
    </row>
    <row r="100" ht="42" customHeight="1">
      <c r="A100" s="23"/>
      <c r="B100" s="24"/>
      <c r="C100" s="24"/>
      <c r="D100" s="25" t="s">
        <v>101</v>
      </c>
      <c r="E100" s="18" t="s">
        <v>13</v>
      </c>
      <c r="F100" s="19">
        <v>1</v>
      </c>
      <c r="G100" s="26"/>
      <c r="H100" s="21"/>
      <c r="I100" s="22">
        <v>91</v>
      </c>
      <c r="J100" s="22">
        <v>4</v>
      </c>
    </row>
    <row r="101" ht="42" customHeight="1">
      <c r="A101" s="23"/>
      <c r="B101" s="24"/>
      <c r="C101" s="16" t="s">
        <v>102</v>
      </c>
      <c r="D101" s="17"/>
      <c r="E101" s="18" t="s">
        <v>13</v>
      </c>
      <c r="F101" s="19">
        <v>1</v>
      </c>
      <c r="G101" s="20">
        <f>+G102</f>
        <v>0</v>
      </c>
      <c r="H101" s="21"/>
      <c r="I101" s="22">
        <v>92</v>
      </c>
      <c r="J101" s="22">
        <v>3</v>
      </c>
    </row>
    <row r="102" ht="42" customHeight="1">
      <c r="A102" s="23"/>
      <c r="B102" s="24"/>
      <c r="C102" s="24"/>
      <c r="D102" s="25" t="s">
        <v>103</v>
      </c>
      <c r="E102" s="18" t="s">
        <v>54</v>
      </c>
      <c r="F102" s="19">
        <v>4</v>
      </c>
      <c r="G102" s="26"/>
      <c r="H102" s="21"/>
      <c r="I102" s="22">
        <v>93</v>
      </c>
      <c r="J102" s="22">
        <v>4</v>
      </c>
    </row>
    <row r="103" ht="42" customHeight="1">
      <c r="A103" s="23"/>
      <c r="B103" s="16" t="s">
        <v>104</v>
      </c>
      <c r="C103" s="16"/>
      <c r="D103" s="17"/>
      <c r="E103" s="18" t="s">
        <v>13</v>
      </c>
      <c r="F103" s="19">
        <v>1</v>
      </c>
      <c r="G103" s="20">
        <f>+G104+G106+G108+G111+G113+G116</f>
        <v>0</v>
      </c>
      <c r="H103" s="21"/>
      <c r="I103" s="22">
        <v>94</v>
      </c>
      <c r="J103" s="22">
        <v>2</v>
      </c>
    </row>
    <row r="104" ht="42" customHeight="1">
      <c r="A104" s="23"/>
      <c r="B104" s="24"/>
      <c r="C104" s="16" t="s">
        <v>105</v>
      </c>
      <c r="D104" s="17"/>
      <c r="E104" s="18" t="s">
        <v>13</v>
      </c>
      <c r="F104" s="19">
        <v>1</v>
      </c>
      <c r="G104" s="20">
        <f>+G105</f>
        <v>0</v>
      </c>
      <c r="H104" s="21"/>
      <c r="I104" s="22">
        <v>95</v>
      </c>
      <c r="J104" s="22">
        <v>3</v>
      </c>
    </row>
    <row r="105" ht="42" customHeight="1">
      <c r="A105" s="23"/>
      <c r="B105" s="24"/>
      <c r="C105" s="24"/>
      <c r="D105" s="25" t="s">
        <v>78</v>
      </c>
      <c r="E105" s="18" t="s">
        <v>29</v>
      </c>
      <c r="F105" s="19">
        <v>380</v>
      </c>
      <c r="G105" s="26"/>
      <c r="H105" s="21"/>
      <c r="I105" s="22">
        <v>96</v>
      </c>
      <c r="J105" s="22">
        <v>4</v>
      </c>
    </row>
    <row r="106" ht="42" customHeight="1">
      <c r="A106" s="23"/>
      <c r="B106" s="24"/>
      <c r="C106" s="16" t="s">
        <v>106</v>
      </c>
      <c r="D106" s="17"/>
      <c r="E106" s="18" t="s">
        <v>13</v>
      </c>
      <c r="F106" s="19">
        <v>1</v>
      </c>
      <c r="G106" s="20">
        <f>+G107</f>
        <v>0</v>
      </c>
      <c r="H106" s="21"/>
      <c r="I106" s="22">
        <v>97</v>
      </c>
      <c r="J106" s="22">
        <v>3</v>
      </c>
    </row>
    <row r="107" ht="42" customHeight="1">
      <c r="A107" s="23"/>
      <c r="B107" s="24"/>
      <c r="C107" s="24"/>
      <c r="D107" s="25" t="s">
        <v>107</v>
      </c>
      <c r="E107" s="18" t="s">
        <v>29</v>
      </c>
      <c r="F107" s="19">
        <v>1200</v>
      </c>
      <c r="G107" s="26"/>
      <c r="H107" s="21"/>
      <c r="I107" s="22">
        <v>98</v>
      </c>
      <c r="J107" s="22">
        <v>4</v>
      </c>
    </row>
    <row r="108" ht="42" customHeight="1">
      <c r="A108" s="23"/>
      <c r="B108" s="24"/>
      <c r="C108" s="16" t="s">
        <v>23</v>
      </c>
      <c r="D108" s="17"/>
      <c r="E108" s="18" t="s">
        <v>13</v>
      </c>
      <c r="F108" s="19">
        <v>1</v>
      </c>
      <c r="G108" s="20">
        <f>+G109+G110</f>
        <v>0</v>
      </c>
      <c r="H108" s="21"/>
      <c r="I108" s="22">
        <v>99</v>
      </c>
      <c r="J108" s="22">
        <v>3</v>
      </c>
    </row>
    <row r="109" ht="42" customHeight="1">
      <c r="A109" s="23"/>
      <c r="B109" s="24"/>
      <c r="C109" s="24"/>
      <c r="D109" s="25" t="s">
        <v>27</v>
      </c>
      <c r="E109" s="18" t="s">
        <v>25</v>
      </c>
      <c r="F109" s="19">
        <v>56</v>
      </c>
      <c r="G109" s="26"/>
      <c r="H109" s="21"/>
      <c r="I109" s="22">
        <v>100</v>
      </c>
      <c r="J109" s="22">
        <v>4</v>
      </c>
    </row>
    <row r="110" ht="42" customHeight="1">
      <c r="A110" s="23"/>
      <c r="B110" s="24"/>
      <c r="C110" s="24"/>
      <c r="D110" s="25" t="s">
        <v>108</v>
      </c>
      <c r="E110" s="18" t="s">
        <v>25</v>
      </c>
      <c r="F110" s="19">
        <v>750</v>
      </c>
      <c r="G110" s="26"/>
      <c r="H110" s="21"/>
      <c r="I110" s="22">
        <v>101</v>
      </c>
      <c r="J110" s="22">
        <v>4</v>
      </c>
    </row>
    <row r="111" ht="42" customHeight="1">
      <c r="A111" s="23"/>
      <c r="B111" s="24"/>
      <c r="C111" s="16" t="s">
        <v>30</v>
      </c>
      <c r="D111" s="17"/>
      <c r="E111" s="18" t="s">
        <v>13</v>
      </c>
      <c r="F111" s="19">
        <v>1</v>
      </c>
      <c r="G111" s="20">
        <f>+G112</f>
        <v>0</v>
      </c>
      <c r="H111" s="21"/>
      <c r="I111" s="22">
        <v>102</v>
      </c>
      <c r="J111" s="22">
        <v>3</v>
      </c>
    </row>
    <row r="112" ht="42" customHeight="1">
      <c r="A112" s="23"/>
      <c r="B112" s="24"/>
      <c r="C112" s="24"/>
      <c r="D112" s="25" t="s">
        <v>82</v>
      </c>
      <c r="E112" s="18" t="s">
        <v>25</v>
      </c>
      <c r="F112" s="19">
        <v>320</v>
      </c>
      <c r="G112" s="26"/>
      <c r="H112" s="21"/>
      <c r="I112" s="22">
        <v>103</v>
      </c>
      <c r="J112" s="22">
        <v>4</v>
      </c>
    </row>
    <row r="113" ht="42" customHeight="1">
      <c r="A113" s="23"/>
      <c r="B113" s="24"/>
      <c r="C113" s="16" t="s">
        <v>109</v>
      </c>
      <c r="D113" s="17"/>
      <c r="E113" s="18" t="s">
        <v>13</v>
      </c>
      <c r="F113" s="19">
        <v>1</v>
      </c>
      <c r="G113" s="20">
        <f>+G114+G115</f>
        <v>0</v>
      </c>
      <c r="H113" s="21"/>
      <c r="I113" s="22">
        <v>104</v>
      </c>
      <c r="J113" s="22">
        <v>3</v>
      </c>
    </row>
    <row r="114" ht="42" customHeight="1">
      <c r="A114" s="23"/>
      <c r="B114" s="24"/>
      <c r="C114" s="24"/>
      <c r="D114" s="25" t="s">
        <v>98</v>
      </c>
      <c r="E114" s="18" t="s">
        <v>25</v>
      </c>
      <c r="F114" s="19">
        <v>60</v>
      </c>
      <c r="G114" s="26"/>
      <c r="H114" s="21"/>
      <c r="I114" s="22">
        <v>105</v>
      </c>
      <c r="J114" s="22">
        <v>4</v>
      </c>
    </row>
    <row r="115" ht="42" customHeight="1">
      <c r="A115" s="23"/>
      <c r="B115" s="24"/>
      <c r="C115" s="24"/>
      <c r="D115" s="25" t="s">
        <v>99</v>
      </c>
      <c r="E115" s="18" t="s">
        <v>25</v>
      </c>
      <c r="F115" s="19">
        <v>60</v>
      </c>
      <c r="G115" s="26"/>
      <c r="H115" s="21"/>
      <c r="I115" s="22">
        <v>106</v>
      </c>
      <c r="J115" s="22">
        <v>4</v>
      </c>
    </row>
    <row r="116" ht="42" customHeight="1">
      <c r="A116" s="23"/>
      <c r="B116" s="24"/>
      <c r="C116" s="16" t="s">
        <v>110</v>
      </c>
      <c r="D116" s="17"/>
      <c r="E116" s="18" t="s">
        <v>13</v>
      </c>
      <c r="F116" s="19">
        <v>1</v>
      </c>
      <c r="G116" s="20">
        <f>+G117</f>
        <v>0</v>
      </c>
      <c r="H116" s="21"/>
      <c r="I116" s="22">
        <v>107</v>
      </c>
      <c r="J116" s="22">
        <v>3</v>
      </c>
    </row>
    <row r="117" ht="42" customHeight="1">
      <c r="A117" s="23"/>
      <c r="B117" s="24"/>
      <c r="C117" s="24"/>
      <c r="D117" s="25" t="s">
        <v>111</v>
      </c>
      <c r="E117" s="18" t="s">
        <v>25</v>
      </c>
      <c r="F117" s="19">
        <v>1300</v>
      </c>
      <c r="G117" s="26"/>
      <c r="H117" s="21"/>
      <c r="I117" s="22">
        <v>108</v>
      </c>
      <c r="J117" s="22">
        <v>4</v>
      </c>
    </row>
    <row r="118" ht="42" customHeight="1">
      <c r="A118" s="15" t="s">
        <v>112</v>
      </c>
      <c r="B118" s="16"/>
      <c r="C118" s="16"/>
      <c r="D118" s="17"/>
      <c r="E118" s="18" t="s">
        <v>13</v>
      </c>
      <c r="F118" s="19">
        <v>1</v>
      </c>
      <c r="G118" s="20">
        <f>+G119</f>
        <v>0</v>
      </c>
      <c r="H118" s="21"/>
      <c r="I118" s="22">
        <v>109</v>
      </c>
      <c r="J118" s="22">
        <v>1</v>
      </c>
    </row>
    <row r="119" ht="42" customHeight="1">
      <c r="A119" s="23"/>
      <c r="B119" s="16" t="s">
        <v>113</v>
      </c>
      <c r="C119" s="16"/>
      <c r="D119" s="17"/>
      <c r="E119" s="18" t="s">
        <v>13</v>
      </c>
      <c r="F119" s="19">
        <v>1</v>
      </c>
      <c r="G119" s="20">
        <f>+G120</f>
        <v>0</v>
      </c>
      <c r="H119" s="21"/>
      <c r="I119" s="22">
        <v>110</v>
      </c>
      <c r="J119" s="22">
        <v>2</v>
      </c>
    </row>
    <row r="120" ht="42" customHeight="1">
      <c r="A120" s="23"/>
      <c r="B120" s="24"/>
      <c r="C120" s="16" t="s">
        <v>114</v>
      </c>
      <c r="D120" s="17"/>
      <c r="E120" s="18" t="s">
        <v>13</v>
      </c>
      <c r="F120" s="19">
        <v>1</v>
      </c>
      <c r="G120" s="20">
        <f>+G121</f>
        <v>0</v>
      </c>
      <c r="H120" s="21"/>
      <c r="I120" s="22">
        <v>111</v>
      </c>
      <c r="J120" s="22">
        <v>3</v>
      </c>
    </row>
    <row r="121" ht="42" customHeight="1">
      <c r="A121" s="23"/>
      <c r="B121" s="24"/>
      <c r="C121" s="24"/>
      <c r="D121" s="25" t="s">
        <v>115</v>
      </c>
      <c r="E121" s="18" t="s">
        <v>33</v>
      </c>
      <c r="F121" s="19">
        <v>1</v>
      </c>
      <c r="G121" s="26"/>
      <c r="H121" s="21"/>
      <c r="I121" s="22">
        <v>112</v>
      </c>
      <c r="J121" s="22">
        <v>4</v>
      </c>
    </row>
    <row r="122" ht="42" customHeight="1">
      <c r="A122" s="15" t="s">
        <v>116</v>
      </c>
      <c r="B122" s="16"/>
      <c r="C122" s="16"/>
      <c r="D122" s="17"/>
      <c r="E122" s="18" t="s">
        <v>13</v>
      </c>
      <c r="F122" s="19">
        <v>1</v>
      </c>
      <c r="G122" s="20">
        <f>+G123+G125</f>
        <v>0</v>
      </c>
      <c r="H122" s="21"/>
      <c r="I122" s="22">
        <v>113</v>
      </c>
      <c r="J122" s="22"/>
    </row>
    <row r="123" ht="42" customHeight="1">
      <c r="A123" s="15" t="s">
        <v>117</v>
      </c>
      <c r="B123" s="16"/>
      <c r="C123" s="16"/>
      <c r="D123" s="17"/>
      <c r="E123" s="18" t="s">
        <v>13</v>
      </c>
      <c r="F123" s="19">
        <v>1</v>
      </c>
      <c r="G123" s="20">
        <f>+G124</f>
        <v>0</v>
      </c>
      <c r="H123" s="21"/>
      <c r="I123" s="22">
        <v>114</v>
      </c>
      <c r="J123" s="22">
        <v>200</v>
      </c>
    </row>
    <row r="124" ht="42" customHeight="1">
      <c r="A124" s="15" t="s">
        <v>118</v>
      </c>
      <c r="B124" s="16"/>
      <c r="C124" s="16"/>
      <c r="D124" s="17"/>
      <c r="E124" s="18" t="s">
        <v>13</v>
      </c>
      <c r="F124" s="19">
        <v>1</v>
      </c>
      <c r="G124" s="26"/>
      <c r="H124" s="21"/>
      <c r="I124" s="22">
        <v>115</v>
      </c>
      <c r="J124" s="22"/>
    </row>
    <row r="125" ht="42" customHeight="1">
      <c r="A125" s="15" t="s">
        <v>119</v>
      </c>
      <c r="B125" s="16"/>
      <c r="C125" s="16"/>
      <c r="D125" s="17"/>
      <c r="E125" s="18" t="s">
        <v>13</v>
      </c>
      <c r="F125" s="19">
        <v>1</v>
      </c>
      <c r="G125" s="20">
        <f>+G126</f>
        <v>0</v>
      </c>
      <c r="H125" s="21"/>
      <c r="I125" s="22">
        <v>116</v>
      </c>
      <c r="J125" s="22">
        <v>210</v>
      </c>
    </row>
    <row r="126" ht="42" customHeight="1">
      <c r="A126" s="15" t="s">
        <v>120</v>
      </c>
      <c r="B126" s="16"/>
      <c r="C126" s="16"/>
      <c r="D126" s="17"/>
      <c r="E126" s="18" t="s">
        <v>13</v>
      </c>
      <c r="F126" s="19">
        <v>1</v>
      </c>
      <c r="G126" s="26"/>
      <c r="H126" s="21"/>
      <c r="I126" s="22">
        <v>117</v>
      </c>
      <c r="J126" s="22"/>
    </row>
    <row r="127" ht="42" customHeight="1">
      <c r="A127" s="15" t="s">
        <v>121</v>
      </c>
      <c r="B127" s="16"/>
      <c r="C127" s="16"/>
      <c r="D127" s="17"/>
      <c r="E127" s="18" t="s">
        <v>13</v>
      </c>
      <c r="F127" s="19">
        <v>1</v>
      </c>
      <c r="G127" s="26"/>
      <c r="H127" s="21"/>
      <c r="I127" s="22">
        <v>118</v>
      </c>
      <c r="J127" s="22">
        <v>220</v>
      </c>
    </row>
    <row r="128" ht="42" customHeight="1">
      <c r="A128" s="15" t="s">
        <v>122</v>
      </c>
      <c r="B128" s="16"/>
      <c r="C128" s="16"/>
      <c r="D128" s="17"/>
      <c r="E128" s="18" t="s">
        <v>13</v>
      </c>
      <c r="F128" s="19">
        <v>1</v>
      </c>
      <c r="G128" s="20">
        <f>+G10+G127</f>
        <v>0</v>
      </c>
      <c r="H128" s="21"/>
      <c r="I128" s="22">
        <v>119</v>
      </c>
      <c r="J128" s="22">
        <v>30</v>
      </c>
    </row>
    <row r="129" ht="42" customHeight="1">
      <c r="A129" s="27" t="s">
        <v>123</v>
      </c>
      <c r="B129" s="28"/>
      <c r="C129" s="28"/>
      <c r="D129" s="29"/>
      <c r="E129" s="30" t="s">
        <v>124</v>
      </c>
      <c r="F129" s="31" t="s">
        <v>124</v>
      </c>
      <c r="G129" s="32">
        <f>G128</f>
        <v>0</v>
      </c>
      <c r="I129" s="33">
        <v>120</v>
      </c>
      <c r="J129" s="33">
        <v>90</v>
      </c>
    </row>
    <row r="130" ht="42" customHeight="1"/>
    <row r="131" ht="42" customHeight="1"/>
    <row r="132" ht="13.2"/>
    <row r="133" ht="13.2"/>
    <row r="134" ht="13.2"/>
    <row r="135" ht="13.2"/>
    <row r="140" ht="13.2"/>
    <row r="141" ht="13.2"/>
    <row r="142" ht="13.2"/>
  </sheetData>
  <sheetProtection sheet="1" objects="1" scenarios="1" spinCount="100000" saltValue="sztdGMnkbBIQlQzOA15B2BCrx1pnBeJRBvef5bXs35j9GywQD6d7GiEMv4ac/3gxG0PSUC5RFvDbzkUSvGwBLw==" hashValue="EHbq/s9wG495YgEw2g26nUIc6oo0jkgRZdWpLX8iPCz6HLDTpyCKJEIy5ixfxdTCpSnPmpNEpCruO+ScoZ9A9Q==" algorithmName="SHA-512" password="FD80"/>
  <mergeCells count="46">
    <mergeCell ref="A129:D129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0:D20"/>
    <mergeCell ref="C22:D22"/>
    <mergeCell ref="C26:D26"/>
    <mergeCell ref="C31:D31"/>
    <mergeCell ref="B38:D38"/>
    <mergeCell ref="C39:D39"/>
    <mergeCell ref="C48:D48"/>
    <mergeCell ref="C65:D65"/>
    <mergeCell ref="B68:D68"/>
    <mergeCell ref="C69:D69"/>
    <mergeCell ref="C75:D75"/>
    <mergeCell ref="C78:D78"/>
    <mergeCell ref="C80:D80"/>
    <mergeCell ref="C89:D89"/>
    <mergeCell ref="C96:D96"/>
    <mergeCell ref="C99:D99"/>
    <mergeCell ref="C101:D101"/>
    <mergeCell ref="B103:D103"/>
    <mergeCell ref="C104:D104"/>
    <mergeCell ref="C106:D106"/>
    <mergeCell ref="C108:D108"/>
    <mergeCell ref="C111:D111"/>
    <mergeCell ref="C113:D113"/>
    <mergeCell ref="C116:D116"/>
    <mergeCell ref="A118:D118"/>
    <mergeCell ref="B119:D119"/>
    <mergeCell ref="C120:D120"/>
    <mergeCell ref="A122:D122"/>
    <mergeCell ref="A123:D123"/>
    <mergeCell ref="A124:D124"/>
    <mergeCell ref="A125:D125"/>
    <mergeCell ref="A126:D126"/>
    <mergeCell ref="A127:D127"/>
    <mergeCell ref="A128:D128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yutani naomi</cp:lastModifiedBy>
  <cp:lastPrinted>2020-10-12T05:07:54Z</cp:lastPrinted>
  <dcterms:created xsi:type="dcterms:W3CDTF">2014-01-09T08:55:00Z</dcterms:created>
  <dcterms:modified xsi:type="dcterms:W3CDTF">2025-06-17T10:14:09Z</dcterms:modified>
</cp:coreProperties>
</file>